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2C575F0E-AEC5-4E84-B081-90E2872180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F7" i="1"/>
  <c r="F6" i="1"/>
  <c r="I5" i="1"/>
  <c r="I4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<sst xmlns="http://schemas.openxmlformats.org/spreadsheetml/2006/main" count="55" uniqueCount="44">
  <si>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</si>
  <si>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</si>
  <si>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</si>
  <si>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</si>
  <si>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</si>
  <si>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</si>
  <si>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</si>
  <si>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</si>
  <si>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</si>
  <si>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</si>
  <si>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</si>
  <si>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</si>
  <si>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</si>
  <si>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</si>
  <si>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</si>
  <si>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</si>
  <si>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</si>
  <si>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</si>
  <si>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</si>
  <si>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</si>
  <si>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</si>
  <si>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</si>
  <si>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</si>
  <si>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</si>
  <si>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</si>
  <si>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</si>
  <si>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</si>
  <si>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</si>
  <si>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</si>
  <si>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</si>
  <si>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</si>
  <si>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</si>
  <si>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</si>
  <si>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</si>
  <si>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</si>
  <si>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</si>
  <si>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HAVALE</t>
  </si>
  <si>
    <t>19-20.08.2021</t>
  </si>
  <si>
    <t xml:space="preserve">ESDEMİR </t>
  </si>
  <si>
    <t>NEVA PROFİL</t>
  </si>
  <si>
    <t>YALÇINKAYA DEMİR</t>
  </si>
  <si>
    <t>HERMES REMMETAL</t>
  </si>
  <si>
    <t>BAKİYE 0</t>
  </si>
  <si>
    <t>DİYARBAKIR-BATMAN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</si>
</sst>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D12" sqref="D12"/>
    </sheetView>
  </sheetViews>
  <sheetFormatPr defaultRowHeight="15" x14ac:dyDescent="0.25"/>
  <cols>
    <col min="1" max="1" width="38.28515625" bestFit="1" customWidth="1"/>
    <col min="2" max="2" width="17.5703125" customWidth="1"/>
    <col min="3" max="3" width="12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43</v>
      </c>
      <c r="C1" s="78"/>
      <c r="D1" s="79"/>
      <c r="E1" s="2"/>
      <c r="F1" s="56" t="s">
        <v>0</v>
      </c>
      <c r="G1" s="57"/>
      <c r="H1" s="58" t="s">
        <v>1</v>
      </c>
      <c r="I1" s="59" t="s">
        <v>37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38</v>
      </c>
      <c r="B4" s="54" t="s">
        <v>37</v>
      </c>
      <c r="C4" s="8"/>
      <c r="D4" s="9">
        <v>2650</v>
      </c>
      <c r="E4" s="6"/>
      <c r="F4" s="7" t="str">
        <f>A4</f>
        <v xml:space="preserve">ESDEMİR </v>
      </c>
      <c r="G4" s="10"/>
      <c r="H4" s="11">
        <v>2650</v>
      </c>
      <c r="I4" s="62">
        <f>D4-G4-H4</f>
        <v>0</v>
      </c>
      <c r="J4" s="57"/>
    </row>
    <row r="5" spans="1:10" ht="18.75" x14ac:dyDescent="0.3">
      <c r="A5" s="7" t="s">
        <v>39</v>
      </c>
      <c r="B5" s="54" t="s">
        <v>37</v>
      </c>
      <c r="C5" s="8"/>
      <c r="D5" s="9">
        <v>570</v>
      </c>
      <c r="E5" s="6"/>
      <c r="F5" s="7" t="str">
        <f>A5</f>
        <v>NEVA PROFİL</v>
      </c>
      <c r="G5" s="10">
        <v>1040</v>
      </c>
      <c r="H5" s="12"/>
      <c r="I5" s="62">
        <f>D5-G5-H5</f>
        <v>-470</v>
      </c>
      <c r="J5" s="57" t="s">
        <v>42</v>
      </c>
    </row>
    <row r="6" spans="1:10" ht="18.75" x14ac:dyDescent="0.3">
      <c r="A6" s="7" t="s">
        <v>41</v>
      </c>
      <c r="B6" s="54" t="s">
        <v>37</v>
      </c>
      <c r="C6" s="8"/>
      <c r="D6" s="9">
        <v>1375</v>
      </c>
      <c r="E6" s="6"/>
      <c r="F6" s="7" t="str">
        <f>A6</f>
        <v>HERMES REMMETAL</v>
      </c>
      <c r="G6" s="10">
        <v>1900</v>
      </c>
      <c r="H6" s="12"/>
      <c r="I6" s="62">
        <f t="shared" ref="I6:I7" si="0">D6-G6-H6</f>
        <v>-525</v>
      </c>
      <c r="J6" s="59" t="s">
        <v>42</v>
      </c>
    </row>
    <row r="7" spans="1:10" ht="18.75" x14ac:dyDescent="0.3">
      <c r="A7" s="7" t="s">
        <v>40</v>
      </c>
      <c r="B7" s="54" t="s">
        <v>37</v>
      </c>
      <c r="C7" s="8"/>
      <c r="D7" s="9">
        <v>49099.25</v>
      </c>
      <c r="E7" s="6"/>
      <c r="F7" s="7" t="str">
        <f>A7</f>
        <v>YALÇINKAYA DEMİR</v>
      </c>
      <c r="G7" s="55"/>
      <c r="H7" s="12"/>
      <c r="I7" s="62">
        <f t="shared" si="0"/>
        <v>49099.25</v>
      </c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53694.25</v>
      </c>
      <c r="E19" s="21"/>
      <c r="F19" s="63" t="s">
        <v>10</v>
      </c>
      <c r="G19" s="64">
        <f>G4+G5+G6+G7+G8+G16+G9+G10+G11+G12+G13+G15+G14</f>
        <v>3440</v>
      </c>
      <c r="H19" s="65">
        <f>SUM(H4:H18)</f>
        <v>2650</v>
      </c>
      <c r="I19" s="66">
        <f>SUM(I4:I18)</f>
        <v>48104.25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143980</v>
      </c>
      <c r="C22" s="4">
        <v>145987</v>
      </c>
      <c r="D22" s="25">
        <f>B22-C22</f>
        <v>-2007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1400</v>
      </c>
      <c r="C23" s="29"/>
      <c r="D23" s="30">
        <f>B23/D22</f>
        <v>-0.69755854509217741</v>
      </c>
      <c r="F23" s="31" t="s">
        <v>19</v>
      </c>
      <c r="G23" s="32">
        <v>1375</v>
      </c>
      <c r="H23" s="32"/>
      <c r="I23" s="14"/>
    </row>
    <row r="24" spans="1:13" ht="19.5" thickBot="1" x14ac:dyDescent="0.3">
      <c r="A24" s="33" t="s">
        <v>20</v>
      </c>
      <c r="B24" s="34">
        <f>G30</f>
        <v>1690</v>
      </c>
      <c r="C24" s="35">
        <f>D19</f>
        <v>53694.25</v>
      </c>
      <c r="D24" s="36">
        <v>2.9000000000000001E-2</v>
      </c>
      <c r="F24" s="37" t="s">
        <v>21</v>
      </c>
      <c r="G24" s="10">
        <v>185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130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1690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1750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1690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1750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2021-08-21T06:45:45Z</cp:lastPrinted>
  <dcterms:created xsi:type="dcterms:W3CDTF">2015-06-05T18:17:20Z</dcterms:created>
  <dcterms:modified xsi:type="dcterms:W3CDTF">2021-08-21T07:33:16Z</dcterms:modified>
</cp:coreProperties>
</file>